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'Sheet1'!$A$2:$D$36</definedName>
  </definedNames>
  <calcPr fullCalcOnLoad="1"/>
</workbook>
</file>

<file path=xl/sharedStrings.xml><?xml version="1.0" encoding="utf-8"?>
<sst xmlns="http://schemas.openxmlformats.org/spreadsheetml/2006/main" count="82" uniqueCount="77">
  <si>
    <t>Транспорт</t>
  </si>
  <si>
    <t>ОБЩЕГОСУДАРСТВЕННЫЕ ВОПРОСЫ</t>
  </si>
  <si>
    <t>СОЦИАЛЬНАЯ ПОЛИТИКА</t>
  </si>
  <si>
    <t>НАЦИОНАЛЬНАЯ ЭКОНОМИКА</t>
  </si>
  <si>
    <t>0106</t>
  </si>
  <si>
    <t>0412</t>
  </si>
  <si>
    <t>0500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</si>
  <si>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</si>
  <si>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</si>
  <si>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</si>
  <si>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0400</t>
  </si>
  <si>
    <t>0103</t>
  </si>
  <si>
    <t>0705</t>
  </si>
  <si>
    <t>0408</t>
  </si>
  <si>
    <t>Физическая культура</t>
  </si>
  <si>
    <t>0100</t>
  </si>
  <si>
    <t>0702</t>
  </si>
  <si>
    <t>ФИЗИЧЕСКАЯ КУЛЬТУРА И СПОРТ</t>
  </si>
  <si>
    <t>0405</t>
  </si>
  <si>
    <t>Сельское хозяйство и рыболовство</t>
  </si>
  <si>
    <t>Другие вопросы в области национальной экономики</t>
  </si>
  <si>
    <t>0502</t>
  </si>
  <si>
    <t>Общее образование</t>
  </si>
  <si>
    <t>Пенсионное обеспечение</t>
  </si>
  <si>
    <t>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</si>
  <si>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</si>
  <si>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0707</t>
  </si>
  <si>
    <t>1301</t>
  </si>
  <si>
    <t>1004</t>
  </si>
  <si>
    <t>0102</t>
  </si>
  <si>
    <t>Молодежная политика и оздоровление детей</t>
  </si>
  <si>
    <t>ОБРАЗОВАНИЕ</t>
  </si>
  <si>
    <t>1101</t>
  </si>
  <si>
    <t>1001</t>
  </si>
  <si>
    <t>0801</t>
  </si>
  <si>
    <t>Другие общегосударственные вопросы</t>
  </si>
  <si>
    <t>ОБСЛУЖИВАНИЕ ГОСУДАРСТВЕННОГО И МУНИЦИПАЛЬНОГО ДОЛГА</t>
  </si>
  <si>
    <t>0701</t>
  </si>
  <si>
    <t>Охрана семьи и детства</t>
  </si>
  <si>
    <t>0709</t>
  </si>
  <si>
    <t>Профессиональная подготовка, переподготовка и повышение квалификации</t>
  </si>
  <si>
    <t>1006</t>
  </si>
  <si>
    <t>0104</t>
  </si>
  <si>
    <t>1300</t>
  </si>
  <si>
    <t>0113</t>
  </si>
  <si>
    <t>0409</t>
  </si>
  <si>
    <t>Другие вопросы в области социальной политики</t>
  </si>
  <si>
    <t>Дорожное хозяйство (дорожные фонды)</t>
  </si>
  <si>
    <t>Обслуживание государственного внутреннего и муниципального долга</t>
  </si>
  <si>
    <t>1100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</si>
  <si>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</si>
  <si>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</si>
  <si>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1000</t>
  </si>
  <si>
    <t>0800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</si>
  <si>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</si>
  <si>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</si>
  <si>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</si>
  <si>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>Коммунальное хозяйство</t>
  </si>
  <si>
    <t>Наименование раздела, подраздела</t>
  </si>
  <si>
    <t>Раздел, подраздел</t>
  </si>
  <si>
    <t>РАСХОДЫ БЮДЖЕТА - ВСЕГО</t>
  </si>
  <si>
    <t>Социальное обеспечение населения</t>
  </si>
  <si>
    <t>0111</t>
  </si>
  <si>
    <t>Резервные фонды</t>
  </si>
  <si>
    <t>Дополнительное образование</t>
  </si>
  <si>
    <t>0703</t>
  </si>
  <si>
    <t>0105</t>
  </si>
  <si>
    <t>Судебная система</t>
  </si>
  <si>
    <t>-</t>
  </si>
  <si>
    <t>Процент исполнения бюджета</t>
  </si>
  <si>
    <t>0503</t>
  </si>
  <si>
    <t>Благоустройство</t>
  </si>
  <si>
    <t>Исполнено за        1 квартал 2020  года</t>
  </si>
  <si>
    <t>Расходы бюджета Пучежского муниципального района по разделам и подразделам классификации расходов бюджета за 1 квартал 2021 года</t>
  </si>
  <si>
    <t>Утверждено решением о бюджете на 2021 год      (уточненный)</t>
  </si>
  <si>
    <t>Исполнено за        1 квартал 2021  года</t>
  </si>
  <si>
    <t>Уровень изменений по сравнению с соответствующим периодом 2020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</si>
</sst>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"/>
    <numFmt numFmtId="188" formatCode="#,##0.0"/>
  </numFmts>
  <fonts count="56"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19" borderId="0" applyNumberFormat="0" applyBorder="0" applyAlignment="0" applyProtection="0"/>
    <xf numFmtId="0" fontId="5" fillId="5" borderId="0" applyNumberFormat="0" applyBorder="0" applyAlignment="0" applyProtection="0"/>
    <xf numFmtId="0" fontId="8" fillId="29" borderId="1" applyNumberFormat="0" applyAlignment="0" applyProtection="0"/>
    <xf numFmtId="0" fontId="1" fillId="27" borderId="2" applyNumberFormat="0" applyAlignment="0" applyProtection="0"/>
    <xf numFmtId="0" fontId="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1" borderId="1" applyNumberFormat="0" applyAlignment="0" applyProtection="0"/>
    <xf numFmtId="0" fontId="2" fillId="0" borderId="6" applyNumberFormat="0" applyFill="0" applyAlignment="0" applyProtection="0"/>
    <xf numFmtId="0" fontId="9" fillId="30" borderId="0" applyNumberFormat="0" applyBorder="0" applyAlignment="0" applyProtection="0"/>
    <xf numFmtId="0" fontId="0" fillId="3" borderId="7" applyNumberFormat="0" applyFont="0" applyAlignment="0" applyProtection="0"/>
    <xf numFmtId="0" fontId="10" fillId="29" borderId="8" applyNumberFormat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9" fontId="39" fillId="0" borderId="10">
      <alignment horizontal="center"/>
      <protection/>
    </xf>
    <xf numFmtId="49" fontId="39" fillId="0" borderId="11">
      <alignment horizontal="center"/>
      <protection/>
    </xf>
    <xf numFmtId="4" fontId="39" fillId="0" borderId="11">
      <alignment horizontal="right" shrinkToFit="1"/>
      <protection/>
    </xf>
    <xf numFmtId="4" fontId="39" fillId="0" borderId="12">
      <alignment horizontal="right" shrinkToFit="1"/>
      <protection/>
    </xf>
    <xf numFmtId="0" fontId="39" fillId="0" borderId="13">
      <alignment horizontal="left" wrapText="1" indent="2"/>
      <protection/>
    </xf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40" fillId="37" borderId="14" applyNumberFormat="0" applyAlignment="0" applyProtection="0"/>
    <xf numFmtId="0" fontId="41" fillId="38" borderId="15" applyNumberFormat="0" applyAlignment="0" applyProtection="0"/>
    <xf numFmtId="0" fontId="42" fillId="38" borderId="14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7" fillId="39" borderId="20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2" borderId="21" applyNumberFormat="0" applyFont="0" applyAlignment="0" applyProtection="0"/>
    <xf numFmtId="9" fontId="0" fillId="0" borderId="0" applyFont="0" applyFill="0" applyBorder="0" applyAlignment="0" applyProtection="0"/>
    <xf numFmtId="0" fontId="52" fillId="0" borderId="22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3" borderId="0" applyNumberFormat="0" applyBorder="0" applyAlignment="0" applyProtection="0"/>
  </cellStyleXfs>
  <cellXfs count="25"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0" fillId="29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/>
    </xf>
    <xf numFmtId="180" fontId="22" fillId="0" borderId="23" xfId="0" applyNumberFormat="1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left" vertical="center" wrapText="1"/>
    </xf>
    <xf numFmtId="187" fontId="20" fillId="0" borderId="0" xfId="0" applyNumberFormat="1" applyFont="1" applyBorder="1" applyAlignment="1">
      <alignment/>
    </xf>
    <xf numFmtId="0" fontId="22" fillId="0" borderId="23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4" fontId="22" fillId="6" borderId="23" xfId="0" applyNumberFormat="1" applyFont="1" applyFill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left" vertical="center" wrapText="1"/>
    </xf>
    <xf numFmtId="0" fontId="24" fillId="6" borderId="23" xfId="0" applyFont="1" applyFill="1" applyBorder="1" applyAlignment="1">
      <alignment horizontal="center" vertical="center" wrapText="1"/>
    </xf>
    <xf numFmtId="4" fontId="24" fillId="6" borderId="23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49" fontId="22" fillId="0" borderId="23" xfId="0" applyNumberFormat="1" applyFont="1" applyFill="1" applyBorder="1" applyAlignment="1">
      <alignment horizontal="center" vertical="center" wrapText="1"/>
    </xf>
    <xf numFmtId="188" fontId="20" fillId="6" borderId="23" xfId="0" applyNumberFormat="1" applyFont="1" applyFill="1" applyBorder="1" applyAlignment="1">
      <alignment horizontal="center" vertical="center"/>
    </xf>
    <xf numFmtId="188" fontId="20" fillId="0" borderId="23" xfId="0" applyNumberFormat="1" applyFont="1" applyBorder="1" applyAlignment="1">
      <alignment horizontal="center" vertical="center"/>
    </xf>
    <xf numFmtId="188" fontId="20" fillId="0" borderId="23" xfId="0" applyNumberFormat="1" applyFont="1" applyFill="1" applyBorder="1" applyAlignment="1">
      <alignment horizontal="center" vertical="center"/>
    </xf>
    <xf numFmtId="4" fontId="22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4" fontId="55" fillId="0" borderId="11" xfId="76" applyNumberFormat="1" applyFont="1" applyAlignment="1" applyProtection="1">
      <alignment horizontal="center" vertical="center" shrinkToFit="1"/>
      <protection/>
    </xf>
    <xf numFmtId="0" fontId="23" fillId="29" borderId="24" xfId="0" applyFont="1" applyFill="1" applyBorder="1" applyAlignment="1">
      <alignment horizontal="center" vertical="center" wrapText="1"/>
    </xf>
    <xf numFmtId="4" fontId="55" fillId="0" borderId="11" xfId="76" applyNumberFormat="1" applyFont="1" applyAlignment="1" applyProtection="1">
      <alignment horizontal="center" vertical="center"/>
      <protection/>
    </xf>
    <xf numFmtId="4" fontId="22" fillId="0" borderId="25" xfId="0" applyNumberFormat="1" applyFont="1" applyFill="1" applyBorder="1" applyAlignment="1">
      <alignment horizont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37" xfId="74"/>
    <cellStyle name="xl43" xfId="75"/>
    <cellStyle name="xl45" xfId="76"/>
    <cellStyle name="xl67" xfId="77"/>
    <cellStyle name="xl99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Hyperlink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7"/>
  <sheetViews>
    <sheetView tabSelected="1" zoomScaleSheetLayoutView="100" zoomScalePageLayoutView="0" workbookViewId="0" topLeftCell="A13">
      <selection activeCell="I36" sqref="I36"/>
    </sheetView>
  </sheetViews>
  <sheetFormatPr defaultColWidth="9.421875" defaultRowHeight="15"/>
  <cols>
    <col min="1" max="1" width="54.8515625" style="1" bestFit="1" customWidth="1"/>
    <col min="2" max="2" width="14.28125" style="9" bestFit="1" customWidth="1"/>
    <col min="3" max="3" width="17.00390625" style="1" customWidth="1"/>
    <col min="4" max="4" width="17.140625" style="1" bestFit="1" customWidth="1"/>
    <col min="5" max="5" width="15.28125" style="1" bestFit="1" customWidth="1"/>
    <col min="6" max="6" width="17.140625" style="1" bestFit="1" customWidth="1"/>
    <col min="7" max="7" width="18.28125" style="1" customWidth="1"/>
    <col min="8" max="16384" width="9.421875" style="1" customWidth="1"/>
  </cols>
  <sheetData>
    <row r="1" spans="1:7" ht="37.5" customHeight="1">
      <c r="A1" s="22" t="s">
        <v>73</v>
      </c>
      <c r="B1" s="22"/>
      <c r="C1" s="22"/>
      <c r="D1" s="22"/>
      <c r="E1" s="22"/>
      <c r="F1" s="22"/>
      <c r="G1" s="22"/>
    </row>
    <row r="2" spans="1:7" ht="96" customHeight="1">
      <c r="A2" s="2" t="s">
        <v>58</v>
      </c>
      <c r="B2" s="2" t="s">
        <v>59</v>
      </c>
      <c r="C2" s="19" t="s">
        <v>74</v>
      </c>
      <c r="D2" s="2" t="s">
        <v>75</v>
      </c>
      <c r="E2" s="2" t="s">
        <v>69</v>
      </c>
      <c r="F2" s="2" t="s">
        <v>72</v>
      </c>
      <c r="G2" s="20" t="s">
        <v>76</v>
      </c>
    </row>
    <row r="3" spans="1:9" ht="15.75">
      <c r="A3" s="5" t="s">
        <v>1</v>
      </c>
      <c r="B3" s="8" t="s">
        <v>15</v>
      </c>
      <c r="C3" s="10">
        <f>SUM(C4:C10)</f>
        <v>42387564.1</v>
      </c>
      <c r="D3" s="10">
        <f>SUM(D4:D10)</f>
        <v>9592031.33</v>
      </c>
      <c r="E3" s="16">
        <f>D3/C3*100</f>
        <v>22.629352579380704</v>
      </c>
      <c r="F3" s="10">
        <f>SUM(F4:F10)</f>
        <v>8893152.02</v>
      </c>
      <c r="G3" s="16">
        <f aca="true" t="shared" si="0" ref="G3:G8">D3/F3*100</f>
        <v>107.85862322411981</v>
      </c>
      <c r="I3" s="6"/>
    </row>
    <row r="4" spans="1:7" ht="47.25">
      <c r="A4" s="3" t="s">
        <v>51</v>
      </c>
      <c r="B4" s="7" t="s">
        <v>29</v>
      </c>
      <c r="C4" s="23">
        <v>1328691</v>
      </c>
      <c r="D4" s="23">
        <v>336819.15</v>
      </c>
      <c r="E4" s="17">
        <f>D4/C4*100</f>
        <v>25.34969755947771</v>
      </c>
      <c r="F4" s="21">
        <v>316961.78</v>
      </c>
      <c r="G4" s="18">
        <f t="shared" si="0"/>
        <v>106.26490992068507</v>
      </c>
    </row>
    <row r="5" spans="1:7" ht="63">
      <c r="A5" s="3" t="s">
        <v>25</v>
      </c>
      <c r="B5" s="7" t="s">
        <v>11</v>
      </c>
      <c r="C5" s="23">
        <v>467001</v>
      </c>
      <c r="D5" s="23">
        <v>102285.12</v>
      </c>
      <c r="E5" s="17">
        <f aca="true" t="shared" si="1" ref="E5:E36">D5/C5*100</f>
        <v>21.902548388547345</v>
      </c>
      <c r="F5" s="21">
        <v>163313.13</v>
      </c>
      <c r="G5" s="18">
        <f t="shared" si="0"/>
        <v>62.631289964254556</v>
      </c>
    </row>
    <row r="6" spans="1:7" ht="63">
      <c r="A6" s="3" t="s">
        <v>8</v>
      </c>
      <c r="B6" s="7" t="s">
        <v>42</v>
      </c>
      <c r="C6" s="23">
        <v>12332162.39</v>
      </c>
      <c r="D6" s="23">
        <v>2743817.3</v>
      </c>
      <c r="E6" s="17">
        <f t="shared" si="1"/>
        <v>22.249279673976137</v>
      </c>
      <c r="F6" s="21">
        <v>2822435</v>
      </c>
      <c r="G6" s="18">
        <f t="shared" si="0"/>
        <v>97.21454347044308</v>
      </c>
    </row>
    <row r="7" spans="1:7" ht="15.75">
      <c r="A7" s="3" t="s">
        <v>67</v>
      </c>
      <c r="B7" s="15" t="s">
        <v>66</v>
      </c>
      <c r="C7" s="23">
        <v>6176.09</v>
      </c>
      <c r="D7" s="4">
        <v>0</v>
      </c>
      <c r="E7" s="17">
        <f t="shared" si="1"/>
        <v>0</v>
      </c>
      <c r="F7" s="4">
        <v>0</v>
      </c>
      <c r="G7" s="18" t="s">
        <v>68</v>
      </c>
    </row>
    <row r="8" spans="1:7" ht="47.25">
      <c r="A8" s="3" t="s">
        <v>55</v>
      </c>
      <c r="B8" s="7" t="s">
        <v>4</v>
      </c>
      <c r="C8" s="23">
        <v>4603809</v>
      </c>
      <c r="D8" s="23">
        <v>1039917.25</v>
      </c>
      <c r="E8" s="17">
        <f t="shared" si="1"/>
        <v>22.588192733451802</v>
      </c>
      <c r="F8" s="21">
        <v>1015299.65</v>
      </c>
      <c r="G8" s="18">
        <f t="shared" si="0"/>
        <v>102.4246634971262</v>
      </c>
    </row>
    <row r="9" spans="1:7" ht="15.75">
      <c r="A9" s="3" t="s">
        <v>63</v>
      </c>
      <c r="B9" s="15" t="s">
        <v>62</v>
      </c>
      <c r="C9" s="23">
        <v>100000</v>
      </c>
      <c r="D9" s="4">
        <v>0</v>
      </c>
      <c r="E9" s="17">
        <f t="shared" si="1"/>
        <v>0</v>
      </c>
      <c r="F9" s="4">
        <v>0</v>
      </c>
      <c r="G9" s="18" t="s">
        <v>68</v>
      </c>
    </row>
    <row r="10" spans="1:7" ht="15.75">
      <c r="A10" s="3" t="s">
        <v>35</v>
      </c>
      <c r="B10" s="7" t="s">
        <v>44</v>
      </c>
      <c r="C10" s="23">
        <v>23549724.62</v>
      </c>
      <c r="D10" s="23">
        <v>5369192.51</v>
      </c>
      <c r="E10" s="17">
        <f t="shared" si="1"/>
        <v>22.799385541180055</v>
      </c>
      <c r="F10" s="21">
        <v>4575142.46</v>
      </c>
      <c r="G10" s="18">
        <f aca="true" t="shared" si="2" ref="G10:G19">D10/F10*100</f>
        <v>117.35574480887311</v>
      </c>
    </row>
    <row r="11" spans="1:7" ht="15.75">
      <c r="A11" s="5" t="s">
        <v>3</v>
      </c>
      <c r="B11" s="8" t="s">
        <v>10</v>
      </c>
      <c r="C11" s="10">
        <f>SUM(C12:C15)</f>
        <v>22798095.470000003</v>
      </c>
      <c r="D11" s="10">
        <f>SUM(D12:D15)</f>
        <v>3961085.0500000003</v>
      </c>
      <c r="E11" s="16">
        <f>D11/C11*100</f>
        <v>17.37463138187306</v>
      </c>
      <c r="F11" s="10">
        <f>SUM(F12:F15)</f>
        <v>4594503.3100000005</v>
      </c>
      <c r="G11" s="16">
        <f t="shared" si="2"/>
        <v>86.21356396410998</v>
      </c>
    </row>
    <row r="12" spans="1:7" ht="15.75">
      <c r="A12" s="3" t="s">
        <v>19</v>
      </c>
      <c r="B12" s="7" t="s">
        <v>18</v>
      </c>
      <c r="C12" s="24">
        <v>354879.73</v>
      </c>
      <c r="D12" s="24">
        <v>0</v>
      </c>
      <c r="E12" s="17">
        <f t="shared" si="1"/>
        <v>0</v>
      </c>
      <c r="F12" s="21">
        <v>34360</v>
      </c>
      <c r="G12" s="18" t="s">
        <v>68</v>
      </c>
    </row>
    <row r="13" spans="1:7" ht="15.75">
      <c r="A13" s="3" t="s">
        <v>0</v>
      </c>
      <c r="B13" s="7" t="s">
        <v>13</v>
      </c>
      <c r="C13" s="24">
        <v>5500000</v>
      </c>
      <c r="D13" s="24">
        <v>1700000</v>
      </c>
      <c r="E13" s="17">
        <f t="shared" si="1"/>
        <v>30.909090909090907</v>
      </c>
      <c r="F13" s="21">
        <v>2934351.05</v>
      </c>
      <c r="G13" s="18">
        <f t="shared" si="2"/>
        <v>57.93444516463019</v>
      </c>
    </row>
    <row r="14" spans="1:7" ht="15.75">
      <c r="A14" s="3" t="s">
        <v>47</v>
      </c>
      <c r="B14" s="7" t="s">
        <v>45</v>
      </c>
      <c r="C14" s="24">
        <v>15307518.51</v>
      </c>
      <c r="D14" s="24">
        <v>1867444.86</v>
      </c>
      <c r="E14" s="17">
        <f t="shared" si="1"/>
        <v>12.19952704143423</v>
      </c>
      <c r="F14" s="21">
        <v>1247764.44</v>
      </c>
      <c r="G14" s="18">
        <f t="shared" si="2"/>
        <v>149.66325374683706</v>
      </c>
    </row>
    <row r="15" spans="1:7" ht="15.75">
      <c r="A15" s="3" t="s">
        <v>20</v>
      </c>
      <c r="B15" s="7" t="s">
        <v>5</v>
      </c>
      <c r="C15" s="24">
        <v>1635697.23</v>
      </c>
      <c r="D15" s="24">
        <v>393640.19</v>
      </c>
      <c r="E15" s="17">
        <f t="shared" si="1"/>
        <v>24.065590060331644</v>
      </c>
      <c r="F15" s="21">
        <v>378027.82</v>
      </c>
      <c r="G15" s="18">
        <f t="shared" si="2"/>
        <v>104.12995265798162</v>
      </c>
    </row>
    <row r="16" spans="1:7" ht="15.75">
      <c r="A16" s="5" t="s">
        <v>7</v>
      </c>
      <c r="B16" s="8" t="s">
        <v>6</v>
      </c>
      <c r="C16" s="10">
        <f>SUM(C17:C18)</f>
        <v>5732620.95</v>
      </c>
      <c r="D16" s="10">
        <f>SUM(D17:D18)</f>
        <v>533793.77</v>
      </c>
      <c r="E16" s="16">
        <f>D16/C16*100</f>
        <v>9.311513436101162</v>
      </c>
      <c r="F16" s="10">
        <f>SUM(F17:F18)</f>
        <v>452585.69</v>
      </c>
      <c r="G16" s="16">
        <f t="shared" si="2"/>
        <v>117.94313912134517</v>
      </c>
    </row>
    <row r="17" spans="1:7" ht="15.75">
      <c r="A17" s="3" t="s">
        <v>57</v>
      </c>
      <c r="B17" s="7" t="s">
        <v>21</v>
      </c>
      <c r="C17" s="24">
        <v>5732620.95</v>
      </c>
      <c r="D17" s="24">
        <v>533793.77</v>
      </c>
      <c r="E17" s="17">
        <f t="shared" si="1"/>
        <v>9.311513436101162</v>
      </c>
      <c r="F17" s="21">
        <v>399699.89</v>
      </c>
      <c r="G17" s="18">
        <f t="shared" si="2"/>
        <v>133.548640706406</v>
      </c>
    </row>
    <row r="18" spans="1:7" ht="15.75">
      <c r="A18" s="3" t="s">
        <v>71</v>
      </c>
      <c r="B18" s="15" t="s">
        <v>70</v>
      </c>
      <c r="C18" s="21">
        <v>0</v>
      </c>
      <c r="D18" s="21">
        <v>0</v>
      </c>
      <c r="E18" s="17" t="s">
        <v>68</v>
      </c>
      <c r="F18" s="21">
        <v>52885.8</v>
      </c>
      <c r="G18" s="18" t="s">
        <v>68</v>
      </c>
    </row>
    <row r="19" spans="1:7" ht="15.75">
      <c r="A19" s="5" t="s">
        <v>31</v>
      </c>
      <c r="B19" s="8" t="s">
        <v>56</v>
      </c>
      <c r="C19" s="10">
        <f>SUM(C20:C25)</f>
        <v>149168862.72</v>
      </c>
      <c r="D19" s="10">
        <f>SUM(D20:D25)</f>
        <v>33472447.259999998</v>
      </c>
      <c r="E19" s="16">
        <f>D19/C19*100</f>
        <v>22.439299093424097</v>
      </c>
      <c r="F19" s="10">
        <f>SUM(F20:F25)</f>
        <v>28731824.889999997</v>
      </c>
      <c r="G19" s="16">
        <f t="shared" si="2"/>
        <v>116.49955193639634</v>
      </c>
    </row>
    <row r="20" spans="1:7" ht="15.75">
      <c r="A20" s="3" t="s">
        <v>50</v>
      </c>
      <c r="B20" s="7" t="s">
        <v>37</v>
      </c>
      <c r="C20" s="24">
        <v>43734880.5</v>
      </c>
      <c r="D20" s="24">
        <v>10208652.33</v>
      </c>
      <c r="E20" s="17">
        <f t="shared" si="1"/>
        <v>23.342129241670158</v>
      </c>
      <c r="F20" s="21">
        <v>9177630.86</v>
      </c>
      <c r="G20" s="18">
        <f aca="true" t="shared" si="3" ref="G20:G25">D20/F20*100</f>
        <v>111.2340699438417</v>
      </c>
    </row>
    <row r="21" spans="1:7" ht="15.75">
      <c r="A21" s="3" t="s">
        <v>22</v>
      </c>
      <c r="B21" s="7" t="s">
        <v>16</v>
      </c>
      <c r="C21" s="24">
        <v>70562868.4</v>
      </c>
      <c r="D21" s="24">
        <v>16771802.51</v>
      </c>
      <c r="E21" s="17">
        <f t="shared" si="1"/>
        <v>23.768595141180512</v>
      </c>
      <c r="F21" s="21">
        <v>13795771.83</v>
      </c>
      <c r="G21" s="18">
        <f t="shared" si="3"/>
        <v>121.57204915152616</v>
      </c>
    </row>
    <row r="22" spans="1:7" ht="15.75">
      <c r="A22" s="3" t="s">
        <v>64</v>
      </c>
      <c r="B22" s="15" t="s">
        <v>65</v>
      </c>
      <c r="C22" s="24">
        <v>25204431.03</v>
      </c>
      <c r="D22" s="24">
        <v>5216940.54</v>
      </c>
      <c r="E22" s="17">
        <f t="shared" si="1"/>
        <v>20.698505488143923</v>
      </c>
      <c r="F22" s="21">
        <v>4343077.93</v>
      </c>
      <c r="G22" s="18">
        <f t="shared" si="3"/>
        <v>120.12081348952448</v>
      </c>
    </row>
    <row r="23" spans="1:7" ht="31.5">
      <c r="A23" s="3" t="s">
        <v>40</v>
      </c>
      <c r="B23" s="7" t="s">
        <v>12</v>
      </c>
      <c r="C23" s="24">
        <v>158900</v>
      </c>
      <c r="D23" s="24">
        <v>4570</v>
      </c>
      <c r="E23" s="17">
        <f t="shared" si="1"/>
        <v>2.8760226557583386</v>
      </c>
      <c r="F23" s="21">
        <v>5000</v>
      </c>
      <c r="G23" s="18">
        <f t="shared" si="3"/>
        <v>91.4</v>
      </c>
    </row>
    <row r="24" spans="1:7" ht="15.75">
      <c r="A24" s="3" t="s">
        <v>30</v>
      </c>
      <c r="B24" s="7" t="s">
        <v>26</v>
      </c>
      <c r="C24" s="24">
        <v>1137819.72</v>
      </c>
      <c r="D24" s="24">
        <v>6847</v>
      </c>
      <c r="E24" s="17">
        <f t="shared" si="1"/>
        <v>0.6017649263452738</v>
      </c>
      <c r="F24" s="21">
        <v>58852</v>
      </c>
      <c r="G24" s="18">
        <f t="shared" si="3"/>
        <v>11.634269013797322</v>
      </c>
    </row>
    <row r="25" spans="1:7" ht="15.75">
      <c r="A25" s="3" t="s">
        <v>54</v>
      </c>
      <c r="B25" s="7" t="s">
        <v>39</v>
      </c>
      <c r="C25" s="24">
        <v>8369963.07</v>
      </c>
      <c r="D25" s="24">
        <v>1263634.88</v>
      </c>
      <c r="E25" s="17">
        <f t="shared" si="1"/>
        <v>15.097257531866266</v>
      </c>
      <c r="F25" s="21">
        <v>1351492.27</v>
      </c>
      <c r="G25" s="18">
        <f t="shared" si="3"/>
        <v>93.4992310388871</v>
      </c>
    </row>
    <row r="26" spans="1:7" ht="15.75">
      <c r="A26" s="5" t="s">
        <v>9</v>
      </c>
      <c r="B26" s="8" t="s">
        <v>53</v>
      </c>
      <c r="C26" s="10">
        <f>C27</f>
        <v>41470004.38</v>
      </c>
      <c r="D26" s="10">
        <f>D27</f>
        <v>8180815.25</v>
      </c>
      <c r="E26" s="16">
        <f>D26/C26*100</f>
        <v>19.727066279128277</v>
      </c>
      <c r="F26" s="10">
        <f>F27</f>
        <v>7990480.68</v>
      </c>
      <c r="G26" s="16">
        <f aca="true" t="shared" si="4" ref="G26:G37">D26/F26*100</f>
        <v>102.38201652219001</v>
      </c>
    </row>
    <row r="27" spans="1:7" ht="15.75">
      <c r="A27" s="3" t="s">
        <v>24</v>
      </c>
      <c r="B27" s="7" t="s">
        <v>34</v>
      </c>
      <c r="C27" s="24">
        <v>41470004.38</v>
      </c>
      <c r="D27" s="24">
        <v>8180815.25</v>
      </c>
      <c r="E27" s="17">
        <f t="shared" si="1"/>
        <v>19.727066279128277</v>
      </c>
      <c r="F27" s="21">
        <v>7990480.68</v>
      </c>
      <c r="G27" s="18">
        <f t="shared" si="4"/>
        <v>102.38201652219001</v>
      </c>
    </row>
    <row r="28" spans="1:7" ht="15.75">
      <c r="A28" s="5" t="s">
        <v>2</v>
      </c>
      <c r="B28" s="8" t="s">
        <v>52</v>
      </c>
      <c r="C28" s="10">
        <f>SUM(C29:C32)</f>
        <v>4119367.21</v>
      </c>
      <c r="D28" s="10">
        <f>SUM(D29:D32)</f>
        <v>609269.3999999999</v>
      </c>
      <c r="E28" s="16">
        <f>D28/C28*100</f>
        <v>14.790363882126448</v>
      </c>
      <c r="F28" s="10">
        <f>SUM(F29:F32)</f>
        <v>637109.15</v>
      </c>
      <c r="G28" s="16">
        <f t="shared" si="4"/>
        <v>95.6303013384755</v>
      </c>
    </row>
    <row r="29" spans="1:7" ht="15.75">
      <c r="A29" s="3" t="s">
        <v>23</v>
      </c>
      <c r="B29" s="7" t="s">
        <v>33</v>
      </c>
      <c r="C29" s="24">
        <v>1589991</v>
      </c>
      <c r="D29" s="24">
        <v>368216.16</v>
      </c>
      <c r="E29" s="17">
        <f t="shared" si="1"/>
        <v>23.158380141774384</v>
      </c>
      <c r="F29" s="21">
        <v>358256.63</v>
      </c>
      <c r="G29" s="18">
        <f t="shared" si="4"/>
        <v>102.77999879583525</v>
      </c>
    </row>
    <row r="30" spans="1:7" ht="15.75">
      <c r="A30" s="3" t="s">
        <v>61</v>
      </c>
      <c r="B30" s="7">
        <v>1003</v>
      </c>
      <c r="C30" s="24">
        <v>863099.5</v>
      </c>
      <c r="D30" s="24">
        <v>0</v>
      </c>
      <c r="E30" s="17">
        <f t="shared" si="1"/>
        <v>0</v>
      </c>
      <c r="F30" s="21">
        <v>0</v>
      </c>
      <c r="G30" s="18" t="s">
        <v>68</v>
      </c>
    </row>
    <row r="31" spans="1:7" ht="15.75">
      <c r="A31" s="3" t="s">
        <v>38</v>
      </c>
      <c r="B31" s="7" t="s">
        <v>28</v>
      </c>
      <c r="C31" s="24">
        <v>1366276.71</v>
      </c>
      <c r="D31" s="24">
        <v>170953.24</v>
      </c>
      <c r="E31" s="17">
        <f t="shared" si="1"/>
        <v>12.512343857489894</v>
      </c>
      <c r="F31" s="21">
        <v>196385.52</v>
      </c>
      <c r="G31" s="18">
        <f t="shared" si="4"/>
        <v>87.04981915163603</v>
      </c>
    </row>
    <row r="32" spans="1:7" ht="15.75">
      <c r="A32" s="3" t="s">
        <v>46</v>
      </c>
      <c r="B32" s="7" t="s">
        <v>41</v>
      </c>
      <c r="C32" s="24">
        <v>300000</v>
      </c>
      <c r="D32" s="24">
        <v>70100</v>
      </c>
      <c r="E32" s="17">
        <f t="shared" si="1"/>
        <v>23.366666666666667</v>
      </c>
      <c r="F32" s="21">
        <v>82467</v>
      </c>
      <c r="G32" s="18">
        <f t="shared" si="4"/>
        <v>85.00369844907661</v>
      </c>
    </row>
    <row r="33" spans="1:7" ht="15.75">
      <c r="A33" s="5" t="s">
        <v>17</v>
      </c>
      <c r="B33" s="8" t="s">
        <v>49</v>
      </c>
      <c r="C33" s="10">
        <f>C34</f>
        <v>663700</v>
      </c>
      <c r="D33" s="10">
        <f>D34</f>
        <v>33227</v>
      </c>
      <c r="E33" s="16">
        <f>D33/C33*100</f>
        <v>5.0063281603133944</v>
      </c>
      <c r="F33" s="10">
        <f>F34</f>
        <v>53560</v>
      </c>
      <c r="G33" s="16">
        <f t="shared" si="4"/>
        <v>62.03696788648245</v>
      </c>
    </row>
    <row r="34" spans="1:7" ht="15.75">
      <c r="A34" s="3" t="s">
        <v>14</v>
      </c>
      <c r="B34" s="7" t="s">
        <v>32</v>
      </c>
      <c r="C34" s="24">
        <v>663700</v>
      </c>
      <c r="D34" s="24">
        <v>33227</v>
      </c>
      <c r="E34" s="17">
        <f t="shared" si="1"/>
        <v>5.0063281603133944</v>
      </c>
      <c r="F34" s="21">
        <v>53560</v>
      </c>
      <c r="G34" s="18">
        <f t="shared" si="4"/>
        <v>62.03696788648245</v>
      </c>
    </row>
    <row r="35" spans="1:7" ht="31.5">
      <c r="A35" s="5" t="s">
        <v>36</v>
      </c>
      <c r="B35" s="8" t="s">
        <v>43</v>
      </c>
      <c r="C35" s="10">
        <f>C36</f>
        <v>4590.23</v>
      </c>
      <c r="D35" s="10">
        <f>D36</f>
        <v>1156.38</v>
      </c>
      <c r="E35" s="16">
        <f>D35/C35*100</f>
        <v>25.192201697954136</v>
      </c>
      <c r="F35" s="10">
        <f>F36</f>
        <v>1311.8</v>
      </c>
      <c r="G35" s="16">
        <f t="shared" si="4"/>
        <v>88.1521573410581</v>
      </c>
    </row>
    <row r="36" spans="1:7" ht="31.5">
      <c r="A36" s="3" t="s">
        <v>48</v>
      </c>
      <c r="B36" s="7" t="s">
        <v>27</v>
      </c>
      <c r="C36" s="24">
        <v>4590.23</v>
      </c>
      <c r="D36" s="24">
        <v>1156.38</v>
      </c>
      <c r="E36" s="17">
        <f t="shared" si="1"/>
        <v>25.192201697954136</v>
      </c>
      <c r="F36" s="21">
        <v>1311.8</v>
      </c>
      <c r="G36" s="18">
        <f t="shared" si="4"/>
        <v>88.1521573410581</v>
      </c>
    </row>
    <row r="37" spans="1:7" s="14" customFormat="1" ht="15.75">
      <c r="A37" s="11" t="s">
        <v>60</v>
      </c>
      <c r="B37" s="12"/>
      <c r="C37" s="13">
        <f>C35+C33+C28+C26+C19+C16+C11+C3</f>
        <v>266344805.05999997</v>
      </c>
      <c r="D37" s="13">
        <f>D35+D33+D28+D26+D19+D16+D11+D3</f>
        <v>56383825.44</v>
      </c>
      <c r="E37" s="13">
        <f>E35+E33+E28+E26+E19+E16+E11+E3</f>
        <v>136.47075651030127</v>
      </c>
      <c r="F37" s="13">
        <f>F35+F33+F28+F26+F19+F16+F11+F3</f>
        <v>51354527.53999999</v>
      </c>
      <c r="G37" s="13">
        <f>G35+G33+G28+G26+G19+G16+G11+G3</f>
        <v>776.7163213341775</v>
      </c>
    </row>
  </sheetData>
  <sheetProtection/>
  <autoFilter ref="A2:D36"/>
  <mergeCells count="1">
    <mergeCell ref="A1:G1"/>
  </mergeCells>
  <printOptions/>
  <pageMargins left="0.31496062992125984" right="0.11811023622047245" top="0.5511811023622047" bottom="0.5511811023622047" header="0.31496062992125984" footer="0.31496062992125984"/>
  <pageSetup errors="blank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2021-07-27T07:44:39Z</cp:lastPrinted>
  <dcterms:created xsi:type="dcterms:W3CDTF">2017-04-18T09:53:03Z</dcterms:created>
  <dcterms:modified xsi:type="dcterms:W3CDTF">2021-07-27T07:59:10Z</dcterms:modified>
  <cp:category/>
  <cp:version/>
  <cp:contentType/>
  <cp:contentStatus/>
</cp:coreProperties>
</file>